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M:\Guides\Links\"/>
    </mc:Choice>
  </mc:AlternateContent>
  <xr:revisionPtr revIDLastSave="0" documentId="13_ncr:1_{8BD409BB-FE37-493E-BDCB-9FB76BF574D6}" xr6:coauthVersionLast="47" xr6:coauthVersionMax="47" xr10:uidLastSave="{00000000-0000-0000-0000-000000000000}"/>
  <bookViews>
    <workbookView xWindow="2055" yWindow="1545" windowWidth="26025" windowHeight="13710" xr2:uid="{00000000-000D-0000-FFFF-FFFF00000000}"/>
  </bookViews>
  <sheets>
    <sheet name="Overblik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1" i="8" l="1"/>
  <c r="L81" i="8"/>
  <c r="J81" i="8"/>
  <c r="I81" i="8"/>
  <c r="H81" i="8"/>
  <c r="G81" i="8"/>
  <c r="F81" i="8"/>
  <c r="E81" i="8"/>
  <c r="D81" i="8"/>
  <c r="C81" i="8"/>
  <c r="K79" i="8"/>
  <c r="N79" i="8" s="1"/>
  <c r="K78" i="8"/>
  <c r="N78" i="8" s="1"/>
  <c r="K77" i="8"/>
  <c r="N77" i="8" s="1"/>
  <c r="K76" i="8"/>
  <c r="N76" i="8" s="1"/>
  <c r="K75" i="8"/>
  <c r="K81" i="8" l="1"/>
  <c r="N75" i="8"/>
  <c r="N81" i="8" s="1"/>
  <c r="D17" i="8" l="1"/>
  <c r="E17" i="8"/>
  <c r="F17" i="8"/>
  <c r="G17" i="8"/>
  <c r="H17" i="8"/>
  <c r="I17" i="8"/>
  <c r="J17" i="8"/>
  <c r="L17" i="8"/>
  <c r="M17" i="8"/>
  <c r="C17" i="8"/>
  <c r="E32" i="8"/>
  <c r="F32" i="8"/>
  <c r="G32" i="8"/>
  <c r="H32" i="8"/>
  <c r="I32" i="8"/>
  <c r="J32" i="8"/>
  <c r="L32" i="8"/>
  <c r="M32" i="8"/>
  <c r="C32" i="8"/>
  <c r="D32" i="8"/>
  <c r="D59" i="8"/>
  <c r="E59" i="8"/>
  <c r="F59" i="8"/>
  <c r="G59" i="8"/>
  <c r="H59" i="8"/>
  <c r="I59" i="8"/>
  <c r="J59" i="8"/>
  <c r="L59" i="8"/>
  <c r="M59" i="8"/>
  <c r="C59" i="8"/>
  <c r="K55" i="8"/>
  <c r="K30" i="8" l="1"/>
  <c r="N30" i="8" s="1"/>
  <c r="K53" i="8"/>
  <c r="K54" i="8"/>
  <c r="N54" i="8" s="1"/>
  <c r="K56" i="8"/>
  <c r="K57" i="8"/>
  <c r="N57" i="8" s="1"/>
  <c r="K52" i="8"/>
  <c r="K59" i="8" s="1"/>
  <c r="N53" i="8" l="1"/>
  <c r="N56" i="8"/>
  <c r="N52" i="8"/>
  <c r="N59" i="8" s="1"/>
  <c r="K29" i="8"/>
  <c r="K32" i="8" s="1"/>
  <c r="N29" i="8" l="1"/>
  <c r="N32" i="8" s="1"/>
  <c r="K15" i="8" l="1"/>
  <c r="N15" i="8" s="1"/>
  <c r="K12" i="8" l="1"/>
  <c r="K13" i="8"/>
  <c r="N13" i="8" s="1"/>
  <c r="N12" i="8" l="1"/>
  <c r="K14" i="8"/>
  <c r="N14" i="8" s="1"/>
  <c r="N17" i="8" l="1"/>
  <c r="K17" i="8"/>
</calcChain>
</file>

<file path=xl/sharedStrings.xml><?xml version="1.0" encoding="utf-8"?>
<sst xmlns="http://schemas.openxmlformats.org/spreadsheetml/2006/main" count="338" uniqueCount="145">
  <si>
    <r>
      <t>plus</t>
    </r>
    <r>
      <rPr>
        <sz val="8"/>
        <rFont val="Arial"/>
        <family val="2"/>
      </rPr>
      <t xml:space="preserve"> =</t>
    </r>
  </si>
  <si>
    <t>Videreførte</t>
  </si>
  <si>
    <t>Anlægsmidler</t>
  </si>
  <si>
    <t>hævede</t>
  </si>
  <si>
    <t>hjemtagne</t>
  </si>
  <si>
    <t>Godkendt</t>
  </si>
  <si>
    <t xml:space="preserve">Godkendt </t>
  </si>
  <si>
    <t>Eksterne</t>
  </si>
  <si>
    <t>Midler til</t>
  </si>
  <si>
    <t>Regnskab</t>
  </si>
  <si>
    <t>Afsluttede</t>
  </si>
  <si>
    <t>anlægsmidler</t>
  </si>
  <si>
    <t xml:space="preserve">ifølge </t>
  </si>
  <si>
    <t>opsparinger</t>
  </si>
  <si>
    <t>lån</t>
  </si>
  <si>
    <t>bevillinger</t>
  </si>
  <si>
    <t>overførsel</t>
  </si>
  <si>
    <t>konvertering</t>
  </si>
  <si>
    <t>tilskud</t>
  </si>
  <si>
    <t>rådighed</t>
  </si>
  <si>
    <t>dette år</t>
  </si>
  <si>
    <t>anlægsarb.</t>
  </si>
  <si>
    <t xml:space="preserve">anlægsmidler </t>
  </si>
  <si>
    <t>fra sidste år</t>
  </si>
  <si>
    <r>
      <t>minus</t>
    </r>
    <r>
      <rPr>
        <sz val="8"/>
        <rFont val="Arial"/>
        <family val="2"/>
      </rPr>
      <t xml:space="preserve"> =</t>
    </r>
  </si>
  <si>
    <r>
      <t>minus</t>
    </r>
    <r>
      <rPr>
        <sz val="8"/>
        <rFont val="Arial"/>
        <family val="2"/>
      </rPr>
      <t xml:space="preserve"> = </t>
    </r>
  </si>
  <si>
    <t>anlæg</t>
  </si>
  <si>
    <t>fra/til drift</t>
  </si>
  <si>
    <t>mellem</t>
  </si>
  <si>
    <t>projekt</t>
  </si>
  <si>
    <t>(forbrug)</t>
  </si>
  <si>
    <t>overskud (+)</t>
  </si>
  <si>
    <t>til næste år</t>
  </si>
  <si>
    <t>(+ eller -)</t>
  </si>
  <si>
    <t>gennemførte</t>
  </si>
  <si>
    <t>betalte</t>
  </si>
  <si>
    <t>(+/-)</t>
  </si>
  <si>
    <t>anlægsaktiv.</t>
  </si>
  <si>
    <t>underskud (-)</t>
  </si>
  <si>
    <t>(+eller -)</t>
  </si>
  <si>
    <t>afdrag</t>
  </si>
  <si>
    <t>Bevillinger i alt (netto)</t>
  </si>
  <si>
    <t>Anlægs Projekter</t>
  </si>
  <si>
    <t>Projekter</t>
  </si>
  <si>
    <t>projektsmidler</t>
  </si>
  <si>
    <t>Projektsmidler</t>
  </si>
  <si>
    <t>A1 / 8511 Udskiftning varmeanlæg præstebolig</t>
  </si>
  <si>
    <t>A3 / 8151 Renovering Store sal</t>
  </si>
  <si>
    <t>Kirke</t>
  </si>
  <si>
    <t>A2 / 8512 Renovering præstebolig</t>
  </si>
  <si>
    <t>Budgetterede</t>
  </si>
  <si>
    <t xml:space="preserve">P2 Parkeringsplads </t>
  </si>
  <si>
    <t>projekter</t>
  </si>
  <si>
    <t>projektmidler</t>
  </si>
  <si>
    <t xml:space="preserve">Bevilget </t>
  </si>
  <si>
    <t>Udbetalt</t>
  </si>
  <si>
    <t>tidligere</t>
  </si>
  <si>
    <t>P3 Udskift minitruck</t>
  </si>
  <si>
    <t>P4 Led lys i kirken</t>
  </si>
  <si>
    <t>P5 Renovering kirke</t>
  </si>
  <si>
    <t>Note 1</t>
  </si>
  <si>
    <t>Note 2</t>
  </si>
  <si>
    <t>Note 3</t>
  </si>
  <si>
    <t>Note 4</t>
  </si>
  <si>
    <t>Note 5</t>
  </si>
  <si>
    <t>Note 6</t>
  </si>
  <si>
    <t>Note 7</t>
  </si>
  <si>
    <t>Note 8</t>
  </si>
  <si>
    <t>Note 9</t>
  </si>
  <si>
    <t>Note 10</t>
  </si>
  <si>
    <t>Note 11</t>
  </si>
  <si>
    <t>Note 12</t>
  </si>
  <si>
    <t>Primo 741120</t>
  </si>
  <si>
    <t>Bevægelser konti 638120-39 / 7221110</t>
  </si>
  <si>
    <t>Bevægelser konti 841210-841239 / 721150</t>
  </si>
  <si>
    <t>PU-Godkendte overførsler mellem drift og anlæg</t>
  </si>
  <si>
    <t>PU-godkendte overførsler mellem anlægsaktiviteter - saldo skal være = 0</t>
  </si>
  <si>
    <t>Midler i alt til rådighed for anlægsaktiviteter i året</t>
  </si>
  <si>
    <t>PU-Godkendte over-underskud</t>
  </si>
  <si>
    <t>et eller flerårige projekter,</t>
  </si>
  <si>
    <t>der udbetales månedsvis</t>
  </si>
  <si>
    <t xml:space="preserve">Et årige projekter, der udbetales </t>
  </si>
  <si>
    <t>budget</t>
  </si>
  <si>
    <t>dette års</t>
  </si>
  <si>
    <t>P1 kalkning kirke</t>
  </si>
  <si>
    <t>Udbetales efter ansøgning og bilag</t>
  </si>
  <si>
    <t>Uden Budget (kan stå som ønsker)</t>
  </si>
  <si>
    <t>månedsvis (101810 - 1000 - P…)</t>
  </si>
  <si>
    <t>(332010-19 - 1900 - P…)</t>
  </si>
  <si>
    <t>P7 Kirkebænke</t>
  </si>
  <si>
    <t xml:space="preserve">Bevilget og </t>
  </si>
  <si>
    <t xml:space="preserve">udbetalt </t>
  </si>
  <si>
    <t xml:space="preserve">tidligere </t>
  </si>
  <si>
    <t>Projekter der er Budgetterede og udbetales med ligningen i 12 dele</t>
  </si>
  <si>
    <t>Projekter i de provstier der ikke tildeler ligning til projekter, men udbetaler efter forbrug. Der godkendes et overslag inden projektet igangsættes</t>
  </si>
  <si>
    <t>P2 Nyt hegn kirkegård</t>
  </si>
  <si>
    <t xml:space="preserve">A4 Fugning præstebolig </t>
  </si>
  <si>
    <r>
      <t xml:space="preserve">Eksterne tilskud fra fonde m.v. mærket </t>
    </r>
    <r>
      <rPr>
        <b/>
        <i/>
        <sz val="8"/>
        <color theme="1"/>
        <rFont val="Arial"/>
        <family val="2"/>
      </rPr>
      <t>Bevilling Anlæg</t>
    </r>
  </si>
  <si>
    <r>
      <t xml:space="preserve">Udgifter i alt bogført på formål mærket </t>
    </r>
    <r>
      <rPr>
        <b/>
        <i/>
        <sz val="8"/>
        <color theme="1"/>
        <rFont val="Arial"/>
        <family val="2"/>
      </rPr>
      <t>Bevilling Anlæg</t>
    </r>
  </si>
  <si>
    <r>
      <t xml:space="preserve">Eksterne tilskud fra fonde m.v. mærket </t>
    </r>
    <r>
      <rPr>
        <b/>
        <i/>
        <sz val="8"/>
        <color theme="1"/>
        <rFont val="Arial"/>
        <family val="2"/>
      </rPr>
      <t>Bevilling Projekt</t>
    </r>
  </si>
  <si>
    <r>
      <t xml:space="preserve">Udgifter i alt bogført på formål mærket </t>
    </r>
    <r>
      <rPr>
        <b/>
        <i/>
        <sz val="8"/>
        <color theme="1"/>
        <rFont val="Arial"/>
        <family val="2"/>
      </rPr>
      <t>Bevilling Projekt</t>
    </r>
  </si>
  <si>
    <r>
      <t xml:space="preserve">Konto 332010-19 mærket </t>
    </r>
    <r>
      <rPr>
        <b/>
        <i/>
        <sz val="8"/>
        <color theme="1"/>
        <rFont val="Arial"/>
        <family val="2"/>
      </rPr>
      <t>Bevilling Anlæg</t>
    </r>
  </si>
  <si>
    <t>reserven</t>
  </si>
  <si>
    <t>Ekstra</t>
  </si>
  <si>
    <t>Primo 741150</t>
  </si>
  <si>
    <r>
      <t xml:space="preserve">Budget: </t>
    </r>
    <r>
      <rPr>
        <i/>
        <sz val="8"/>
        <rFont val="Arial"/>
        <family val="2"/>
      </rPr>
      <t>Samlet ramme for Anlæg</t>
    </r>
    <r>
      <rPr>
        <sz val="8"/>
        <rFont val="Arial"/>
        <family val="2"/>
      </rPr>
      <t xml:space="preserve"> og Bogført 101810 /1000 mærket </t>
    </r>
    <r>
      <rPr>
        <b/>
        <i/>
        <sz val="8"/>
        <rFont val="Arial"/>
        <family val="2"/>
      </rPr>
      <t>Bevilling Anlæg</t>
    </r>
  </si>
  <si>
    <r>
      <t xml:space="preserve">Budget: </t>
    </r>
    <r>
      <rPr>
        <i/>
        <sz val="8"/>
        <rFont val="Arial"/>
        <family val="2"/>
      </rPr>
      <t>Projektbevilling</t>
    </r>
    <r>
      <rPr>
        <sz val="8"/>
        <rFont val="Arial"/>
        <family val="2"/>
      </rPr>
      <t xml:space="preserve"> og Bogført: 101810 formål 1000 mærket </t>
    </r>
    <r>
      <rPr>
        <b/>
        <i/>
        <sz val="8"/>
        <rFont val="Arial"/>
        <family val="2"/>
      </rPr>
      <t>Bevilling Projekt</t>
    </r>
  </si>
  <si>
    <r>
      <t xml:space="preserve">Konto 332010-19 mærket </t>
    </r>
    <r>
      <rPr>
        <b/>
        <i/>
        <sz val="8"/>
        <color theme="1"/>
        <rFont val="Arial"/>
        <family val="2"/>
      </rPr>
      <t>Bevilling Projekt</t>
    </r>
  </si>
  <si>
    <t>Saldo på artskonto 741150 (modsat fortegn) - efter resultatdisponering</t>
  </si>
  <si>
    <t>Saldo på artskonto 741120 (modsat fortegn) - efter resultatdisponering</t>
  </si>
  <si>
    <t>Primo 741150 Pojektet er godkendt/bevilget tidligere men ikke færdigt</t>
  </si>
  <si>
    <t>PU-Godkendte overførsler mellem drift og projekter</t>
  </si>
  <si>
    <t>PU-godkendte overførsler mellem projekter - saldo skal være = 0</t>
  </si>
  <si>
    <t>Projekter der opstår i løbet af året</t>
  </si>
  <si>
    <t>P8 Langtidssyg medarbejder</t>
  </si>
  <si>
    <r>
      <t xml:space="preserve">Udgifter i alt bogført mærket </t>
    </r>
    <r>
      <rPr>
        <b/>
        <i/>
        <sz val="8"/>
        <color theme="1"/>
        <rFont val="Arial"/>
        <family val="2"/>
      </rPr>
      <t>Bevilling Projekt</t>
    </r>
  </si>
  <si>
    <t>Reserven</t>
  </si>
  <si>
    <t>Pojektet er PU-godkendt/bevilget tidligere men påbegyndt</t>
  </si>
  <si>
    <t>Projekter PU-Bevilget står som ønsker i budget  / eller opstået i løbet af året</t>
  </si>
  <si>
    <r>
      <t xml:space="preserve">Projekter hvor det PU-bevilgede beløb er udbetalt mærket </t>
    </r>
    <r>
      <rPr>
        <b/>
        <i/>
        <sz val="8"/>
        <rFont val="Arial"/>
        <family val="2"/>
      </rPr>
      <t>Bevilling Projekt</t>
    </r>
  </si>
  <si>
    <t>Midler i alt til rådighed for projekttaktiviteter i året</t>
  </si>
  <si>
    <t>Der er reserveret af de Frie midler</t>
  </si>
  <si>
    <t>(evt tidligere på 741151-59)</t>
  </si>
  <si>
    <t>reserveret</t>
  </si>
  <si>
    <t>Tidligere</t>
  </si>
  <si>
    <t>Reserveret</t>
  </si>
  <si>
    <t>årsafslut</t>
  </si>
  <si>
    <t>sidste år</t>
  </si>
  <si>
    <t>P3 Ny stole konfirmandstue</t>
  </si>
  <si>
    <t xml:space="preserve">Styring Projekter Reserveret af de Frie midler </t>
  </si>
  <si>
    <t>Styring Projekter Udenfor budgettet</t>
  </si>
  <si>
    <t>Styring Projekter indeholdt i budgettet</t>
  </si>
  <si>
    <t>(ikke færdigt)</t>
  </si>
  <si>
    <t>Bevilget</t>
  </si>
  <si>
    <t>(ikke startet)</t>
  </si>
  <si>
    <t>Projekter der financieres af frie midler</t>
  </si>
  <si>
    <t>P4 Pinse gudstjeneste i skoven</t>
  </si>
  <si>
    <t>P7 Orgel rep</t>
  </si>
  <si>
    <t>P10 Ny dør præstebolig</t>
  </si>
  <si>
    <t>Indeholdt i frie midler (tidltgere 721151-59)</t>
  </si>
  <si>
    <t>Indeholdt i frie midler men øremærket til projektet</t>
  </si>
  <si>
    <t>Overførsler mellem drift og projekter</t>
  </si>
  <si>
    <t>Overførsler mellem projekter - saldo skal være = 0</t>
  </si>
  <si>
    <t>Er indeholdt i årets resultat</t>
  </si>
  <si>
    <t>Indeholdes i frie midler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</si>
</sst>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15" x14ac:knownFonts="1">
    <font>
      <sz val="11"/>
      <color theme="1"/>
      <name val="Calibri"/>
      <family val="2"/>
      <scheme val="minor"/>
    </font>
    <font>
      <sz val="10"/>
      <name val="Helv"/>
    </font>
    <font>
      <sz val="8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8"/>
      <name val="Arial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68">
    <xf numFmtId="0" fontId="0" fillId="0" borderId="0" xfId="0"/>
    <xf numFmtId="3" fontId="0" fillId="0" borderId="0" xfId="0" applyNumberFormat="1"/>
    <xf numFmtId="3" fontId="2" fillId="0" borderId="0" xfId="1" applyNumberFormat="1" applyFont="1"/>
    <xf numFmtId="3" fontId="3" fillId="0" borderId="0" xfId="1" applyNumberFormat="1" applyFont="1"/>
    <xf numFmtId="3" fontId="4" fillId="0" borderId="0" xfId="1" applyNumberFormat="1" applyFont="1"/>
    <xf numFmtId="3" fontId="5" fillId="0" borderId="0" xfId="1" applyNumberFormat="1" applyFont="1"/>
    <xf numFmtId="3" fontId="2" fillId="0" borderId="2" xfId="1" applyNumberFormat="1" applyFont="1" applyBorder="1"/>
    <xf numFmtId="3" fontId="2" fillId="0" borderId="3" xfId="1" applyNumberFormat="1" applyFont="1" applyBorder="1"/>
    <xf numFmtId="3" fontId="2" fillId="0" borderId="4" xfId="1" applyNumberFormat="1" applyFont="1" applyBorder="1"/>
    <xf numFmtId="3" fontId="2" fillId="0" borderId="3" xfId="1" applyNumberFormat="1" applyFont="1" applyBorder="1" applyAlignment="1">
      <alignment horizontal="center"/>
    </xf>
    <xf numFmtId="3" fontId="2" fillId="0" borderId="5" xfId="1" applyNumberFormat="1" applyFont="1" applyBorder="1"/>
    <xf numFmtId="3" fontId="2" fillId="0" borderId="6" xfId="1" applyNumberFormat="1" applyFont="1" applyBorder="1"/>
    <xf numFmtId="3" fontId="6" fillId="0" borderId="6" xfId="1" applyNumberFormat="1" applyFont="1" applyBorder="1" applyAlignment="1">
      <alignment horizontal="center"/>
    </xf>
    <xf numFmtId="3" fontId="6" fillId="0" borderId="7" xfId="1" applyNumberFormat="1" applyFont="1" applyBorder="1" applyAlignment="1">
      <alignment horizontal="center"/>
    </xf>
    <xf numFmtId="3" fontId="2" fillId="0" borderId="7" xfId="1" applyNumberFormat="1" applyFont="1" applyBorder="1" applyAlignment="1">
      <alignment horizontal="center"/>
    </xf>
    <xf numFmtId="3" fontId="2" fillId="0" borderId="0" xfId="1" applyNumberFormat="1" applyFont="1" applyAlignment="1">
      <alignment horizontal="center"/>
    </xf>
    <xf numFmtId="3" fontId="2" fillId="0" borderId="6" xfId="1" applyNumberFormat="1" applyFont="1" applyBorder="1" applyAlignment="1">
      <alignment horizontal="center"/>
    </xf>
    <xf numFmtId="3" fontId="2" fillId="0" borderId="8" xfId="1" applyNumberFormat="1" applyFont="1" applyBorder="1" applyAlignment="1">
      <alignment horizontal="center"/>
    </xf>
    <xf numFmtId="3" fontId="2" fillId="0" borderId="9" xfId="1" applyNumberFormat="1" applyFont="1" applyBorder="1" applyAlignment="1">
      <alignment horizontal="center"/>
    </xf>
    <xf numFmtId="3" fontId="2" fillId="0" borderId="10" xfId="1" applyNumberFormat="1" applyFont="1" applyBorder="1" applyAlignment="1">
      <alignment horizontal="center"/>
    </xf>
    <xf numFmtId="3" fontId="2" fillId="0" borderId="11" xfId="1" applyNumberFormat="1" applyFont="1" applyBorder="1"/>
    <xf numFmtId="3" fontId="2" fillId="0" borderId="12" xfId="1" applyNumberFormat="1" applyFont="1" applyBorder="1" applyAlignment="1">
      <alignment horizontal="center"/>
    </xf>
    <xf numFmtId="3" fontId="2" fillId="0" borderId="13" xfId="1" applyNumberFormat="1" applyFont="1" applyBorder="1" applyAlignment="1">
      <alignment horizontal="center"/>
    </xf>
    <xf numFmtId="3" fontId="2" fillId="0" borderId="11" xfId="1" applyNumberFormat="1" applyFont="1" applyBorder="1" applyAlignment="1">
      <alignment horizontal="center"/>
    </xf>
    <xf numFmtId="3" fontId="2" fillId="0" borderId="14" xfId="1" applyNumberFormat="1" applyFont="1" applyBorder="1" applyAlignment="1">
      <alignment horizontal="center"/>
    </xf>
    <xf numFmtId="3" fontId="2" fillId="2" borderId="1" xfId="1" applyNumberFormat="1" applyFont="1" applyFill="1" applyBorder="1"/>
    <xf numFmtId="3" fontId="2" fillId="0" borderId="1" xfId="1" applyNumberFormat="1" applyFont="1" applyBorder="1"/>
    <xf numFmtId="3" fontId="2" fillId="0" borderId="15" xfId="1" applyNumberFormat="1" applyFont="1" applyBorder="1"/>
    <xf numFmtId="3" fontId="6" fillId="0" borderId="2" xfId="1" applyNumberFormat="1" applyFont="1" applyBorder="1" applyAlignment="1">
      <alignment horizontal="center"/>
    </xf>
    <xf numFmtId="3" fontId="6" fillId="0" borderId="3" xfId="1" applyNumberFormat="1" applyFont="1" applyBorder="1" applyAlignment="1">
      <alignment horizontal="center"/>
    </xf>
    <xf numFmtId="3" fontId="2" fillId="0" borderId="16" xfId="1" applyNumberFormat="1" applyFont="1" applyBorder="1"/>
    <xf numFmtId="3" fontId="2" fillId="2" borderId="16" xfId="1" applyNumberFormat="1" applyFont="1" applyFill="1" applyBorder="1"/>
    <xf numFmtId="0" fontId="8" fillId="0" borderId="0" xfId="0" applyFont="1"/>
    <xf numFmtId="3" fontId="8" fillId="0" borderId="0" xfId="0" applyNumberFormat="1" applyFont="1"/>
    <xf numFmtId="3" fontId="2" fillId="0" borderId="17" xfId="1" applyNumberFormat="1" applyFont="1" applyBorder="1"/>
    <xf numFmtId="3" fontId="2" fillId="0" borderId="18" xfId="1" applyNumberFormat="1" applyFont="1" applyBorder="1"/>
    <xf numFmtId="3" fontId="4" fillId="0" borderId="0" xfId="1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3" fontId="2" fillId="0" borderId="0" xfId="1" applyNumberFormat="1" applyFont="1" applyAlignment="1">
      <alignment horizontal="left"/>
    </xf>
    <xf numFmtId="3" fontId="2" fillId="0" borderId="19" xfId="1" applyNumberFormat="1" applyFont="1" applyBorder="1"/>
    <xf numFmtId="0" fontId="11" fillId="0" borderId="0" xfId="0" applyFont="1"/>
    <xf numFmtId="3" fontId="11" fillId="0" borderId="0" xfId="0" applyNumberFormat="1" applyFont="1"/>
    <xf numFmtId="0" fontId="8" fillId="0" borderId="0" xfId="0" applyFont="1" applyAlignment="1">
      <alignment horizontal="left"/>
    </xf>
    <xf numFmtId="3" fontId="13" fillId="0" borderId="0" xfId="1" applyNumberFormat="1" applyFont="1"/>
    <xf numFmtId="3" fontId="2" fillId="0" borderId="20" xfId="1" applyNumberFormat="1" applyFont="1" applyBorder="1"/>
    <xf numFmtId="3" fontId="2" fillId="0" borderId="21" xfId="1" applyNumberFormat="1" applyFont="1" applyBorder="1"/>
    <xf numFmtId="3" fontId="2" fillId="0" borderId="22" xfId="1" applyNumberFormat="1" applyFont="1" applyBorder="1"/>
    <xf numFmtId="3" fontId="2" fillId="2" borderId="23" xfId="1" applyNumberFormat="1" applyFont="1" applyFill="1" applyBorder="1"/>
    <xf numFmtId="3" fontId="2" fillId="2" borderId="24" xfId="1" applyNumberFormat="1" applyFont="1" applyFill="1" applyBorder="1"/>
    <xf numFmtId="3" fontId="2" fillId="0" borderId="12" xfId="1" applyNumberFormat="1" applyFont="1" applyBorder="1"/>
    <xf numFmtId="3" fontId="2" fillId="0" borderId="26" xfId="1" applyNumberFormat="1" applyFont="1" applyBorder="1"/>
    <xf numFmtId="3" fontId="2" fillId="0" borderId="27" xfId="1" applyNumberFormat="1" applyFont="1" applyBorder="1"/>
    <xf numFmtId="3" fontId="2" fillId="0" borderId="30" xfId="1" applyNumberFormat="1" applyFont="1" applyBorder="1"/>
    <xf numFmtId="3" fontId="2" fillId="2" borderId="27" xfId="1" applyNumberFormat="1" applyFont="1" applyFill="1" applyBorder="1"/>
    <xf numFmtId="3" fontId="2" fillId="2" borderId="28" xfId="1" applyNumberFormat="1" applyFont="1" applyFill="1" applyBorder="1"/>
    <xf numFmtId="3" fontId="2" fillId="2" borderId="19" xfId="1" applyNumberFormat="1" applyFont="1" applyFill="1" applyBorder="1"/>
    <xf numFmtId="3" fontId="2" fillId="2" borderId="29" xfId="1" applyNumberFormat="1" applyFont="1" applyFill="1" applyBorder="1"/>
    <xf numFmtId="3" fontId="14" fillId="0" borderId="0" xfId="1" applyNumberFormat="1" applyFont="1" applyAlignment="1">
      <alignment horizontal="right"/>
    </xf>
    <xf numFmtId="49" fontId="3" fillId="0" borderId="0" xfId="1" applyNumberFormat="1" applyFont="1"/>
    <xf numFmtId="3" fontId="2" fillId="3" borderId="27" xfId="1" applyNumberFormat="1" applyFont="1" applyFill="1" applyBorder="1"/>
    <xf numFmtId="3" fontId="2" fillId="3" borderId="16" xfId="1" applyNumberFormat="1" applyFont="1" applyFill="1" applyBorder="1"/>
    <xf numFmtId="3" fontId="2" fillId="3" borderId="19" xfId="1" applyNumberFormat="1" applyFont="1" applyFill="1" applyBorder="1"/>
    <xf numFmtId="3" fontId="2" fillId="3" borderId="28" xfId="1" applyNumberFormat="1" applyFont="1" applyFill="1" applyBorder="1"/>
    <xf numFmtId="3" fontId="2" fillId="3" borderId="24" xfId="1" applyNumberFormat="1" applyFont="1" applyFill="1" applyBorder="1"/>
    <xf numFmtId="3" fontId="2" fillId="3" borderId="29" xfId="1" applyNumberFormat="1" applyFont="1" applyFill="1" applyBorder="1"/>
    <xf numFmtId="3" fontId="2" fillId="3" borderId="1" xfId="1" applyNumberFormat="1" applyFont="1" applyFill="1" applyBorder="1"/>
    <xf numFmtId="3" fontId="2" fillId="3" borderId="25" xfId="1" applyNumberFormat="1" applyFont="1" applyFill="1" applyBorder="1"/>
    <xf numFmtId="3" fontId="2" fillId="3" borderId="23" xfId="1" applyNumberFormat="1" applyFont="1" applyFill="1" applyBorder="1"/>
  </cellXfs>
  <cellStyles count="2">
    <cellStyle name="Normal" xfId="0" builtinId="0"/>
    <cellStyle name="Normal_KM-Nye blanket-ovf anlæg+tillægs+disp overskud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V83"/>
  <sheetViews>
    <sheetView tabSelected="1" topLeftCell="A58" zoomScaleNormal="100" workbookViewId="0">
      <selection activeCell="Q84" sqref="Q84"/>
    </sheetView>
  </sheetViews>
  <sheetFormatPr defaultRowHeight="15" x14ac:dyDescent="0.25"/>
  <cols>
    <col min="1" max="1" width="2.140625" style="2" customWidth="1"/>
    <col min="2" max="2" width="26.85546875" style="2" customWidth="1"/>
    <col min="3" max="6" width="9.7109375" style="2" customWidth="1"/>
    <col min="7" max="7" width="8.7109375" style="2" customWidth="1"/>
    <col min="8" max="9" width="9.7109375" style="2" customWidth="1"/>
    <col min="10" max="10" width="8.85546875" style="2" customWidth="1"/>
    <col min="11" max="11" width="9.7109375" style="2" customWidth="1"/>
    <col min="12" max="12" width="8.85546875" style="2" customWidth="1"/>
    <col min="13" max="14" width="9.7109375" style="2" customWidth="1"/>
    <col min="15" max="15" width="11.28515625" customWidth="1"/>
    <col min="16" max="16" width="9.42578125" customWidth="1"/>
    <col min="17" max="17" width="9.85546875" bestFit="1" customWidth="1"/>
  </cols>
  <sheetData>
    <row r="1" spans="2:22" x14ac:dyDescent="0.25">
      <c r="B1" s="3" t="s">
        <v>131</v>
      </c>
      <c r="H1" s="57"/>
      <c r="I1" s="58"/>
      <c r="L1" s="4"/>
    </row>
    <row r="2" spans="2:22" x14ac:dyDescent="0.25">
      <c r="B2" s="4"/>
    </row>
    <row r="3" spans="2:22" x14ac:dyDescent="0.25">
      <c r="B3" s="4" t="s">
        <v>93</v>
      </c>
      <c r="I3" s="5" t="s">
        <v>48</v>
      </c>
    </row>
    <row r="4" spans="2:22" ht="15.75" thickBot="1" x14ac:dyDescent="0.3">
      <c r="Q4" s="32"/>
      <c r="R4" s="40"/>
      <c r="S4" s="40"/>
      <c r="T4" s="40"/>
      <c r="U4" s="40"/>
      <c r="V4" s="40"/>
    </row>
    <row r="5" spans="2:22" x14ac:dyDescent="0.25">
      <c r="B5" s="6"/>
      <c r="C5" s="7"/>
      <c r="D5" s="8"/>
      <c r="E5" s="28" t="s">
        <v>0</v>
      </c>
      <c r="F5" s="29" t="s">
        <v>0</v>
      </c>
      <c r="G5" s="10"/>
      <c r="H5" s="8"/>
      <c r="I5" s="7"/>
      <c r="J5" s="7"/>
      <c r="K5" s="7"/>
      <c r="L5" s="8"/>
      <c r="M5" s="9"/>
      <c r="N5" s="7"/>
      <c r="P5" s="37" t="s">
        <v>60</v>
      </c>
      <c r="Q5" s="42" t="s">
        <v>72</v>
      </c>
      <c r="R5" s="40"/>
      <c r="S5" s="40"/>
      <c r="T5" s="40"/>
      <c r="U5" s="40"/>
      <c r="V5" s="40"/>
    </row>
    <row r="6" spans="2:22" x14ac:dyDescent="0.25">
      <c r="B6" s="11"/>
      <c r="C6" s="14" t="s">
        <v>1</v>
      </c>
      <c r="D6" s="15" t="s">
        <v>2</v>
      </c>
      <c r="E6" s="16" t="s">
        <v>3</v>
      </c>
      <c r="F6" s="14" t="s">
        <v>4</v>
      </c>
      <c r="G6" s="17" t="s">
        <v>103</v>
      </c>
      <c r="H6" s="15" t="s">
        <v>5</v>
      </c>
      <c r="I6" s="14" t="s">
        <v>6</v>
      </c>
      <c r="J6" s="14" t="s">
        <v>7</v>
      </c>
      <c r="K6" s="14" t="s">
        <v>8</v>
      </c>
      <c r="L6" s="15" t="s">
        <v>9</v>
      </c>
      <c r="M6" s="14" t="s">
        <v>10</v>
      </c>
      <c r="N6" s="14" t="s">
        <v>1</v>
      </c>
      <c r="P6" s="37" t="s">
        <v>61</v>
      </c>
      <c r="Q6" s="38" t="s">
        <v>105</v>
      </c>
      <c r="R6" s="40"/>
      <c r="S6" s="40"/>
      <c r="T6" s="40"/>
      <c r="U6" s="40"/>
      <c r="V6" s="40"/>
    </row>
    <row r="7" spans="2:22" x14ac:dyDescent="0.25">
      <c r="B7" s="16" t="s">
        <v>42</v>
      </c>
      <c r="C7" s="14" t="s">
        <v>11</v>
      </c>
      <c r="D7" s="15" t="s">
        <v>12</v>
      </c>
      <c r="E7" s="18" t="s">
        <v>13</v>
      </c>
      <c r="F7" s="19" t="s">
        <v>14</v>
      </c>
      <c r="G7" s="17" t="s">
        <v>15</v>
      </c>
      <c r="H7" s="15" t="s">
        <v>16</v>
      </c>
      <c r="I7" s="14" t="s">
        <v>17</v>
      </c>
      <c r="J7" s="14" t="s">
        <v>18</v>
      </c>
      <c r="K7" s="14" t="s">
        <v>19</v>
      </c>
      <c r="L7" s="15" t="s">
        <v>20</v>
      </c>
      <c r="M7" s="14" t="s">
        <v>21</v>
      </c>
      <c r="N7" s="14" t="s">
        <v>22</v>
      </c>
      <c r="P7" s="37" t="s">
        <v>62</v>
      </c>
      <c r="Q7" s="38" t="s">
        <v>73</v>
      </c>
      <c r="R7" s="40"/>
      <c r="S7" s="40"/>
      <c r="T7" s="40"/>
      <c r="U7" s="40"/>
      <c r="V7" s="40"/>
    </row>
    <row r="8" spans="2:22" x14ac:dyDescent="0.25">
      <c r="B8" s="16" t="s">
        <v>50</v>
      </c>
      <c r="C8" s="14" t="s">
        <v>23</v>
      </c>
      <c r="D8" s="15" t="s">
        <v>83</v>
      </c>
      <c r="E8" s="12" t="s">
        <v>24</v>
      </c>
      <c r="F8" s="13" t="s">
        <v>25</v>
      </c>
      <c r="G8" s="17" t="s">
        <v>102</v>
      </c>
      <c r="H8" s="15" t="s">
        <v>27</v>
      </c>
      <c r="I8" s="14" t="s">
        <v>28</v>
      </c>
      <c r="J8" s="14" t="s">
        <v>29</v>
      </c>
      <c r="K8" s="14" t="s">
        <v>20</v>
      </c>
      <c r="L8" s="15" t="s">
        <v>30</v>
      </c>
      <c r="M8" s="14" t="s">
        <v>31</v>
      </c>
      <c r="N8" s="14" t="s">
        <v>32</v>
      </c>
      <c r="P8" s="37" t="s">
        <v>63</v>
      </c>
      <c r="Q8" s="38" t="s">
        <v>74</v>
      </c>
      <c r="R8" s="40"/>
      <c r="S8" s="40"/>
      <c r="T8" s="40"/>
      <c r="U8" s="40"/>
      <c r="V8" s="40"/>
    </row>
    <row r="9" spans="2:22" x14ac:dyDescent="0.25">
      <c r="B9" s="16" t="s">
        <v>79</v>
      </c>
      <c r="C9" s="14" t="s">
        <v>33</v>
      </c>
      <c r="D9" s="15" t="s">
        <v>82</v>
      </c>
      <c r="E9" s="16" t="s">
        <v>34</v>
      </c>
      <c r="F9" s="14" t="s">
        <v>35</v>
      </c>
      <c r="G9" s="17" t="s">
        <v>26</v>
      </c>
      <c r="H9" s="15" t="s">
        <v>36</v>
      </c>
      <c r="I9" s="14" t="s">
        <v>37</v>
      </c>
      <c r="J9" s="14"/>
      <c r="K9" s="14"/>
      <c r="L9" s="15"/>
      <c r="M9" s="14" t="s">
        <v>38</v>
      </c>
      <c r="N9" s="14" t="s">
        <v>39</v>
      </c>
      <c r="P9" s="37" t="s">
        <v>64</v>
      </c>
      <c r="Q9" s="42" t="s">
        <v>101</v>
      </c>
      <c r="R9" s="40"/>
      <c r="S9" s="40"/>
      <c r="T9" s="40"/>
      <c r="U9" s="40"/>
      <c r="V9" s="40"/>
    </row>
    <row r="10" spans="2:22" x14ac:dyDescent="0.25">
      <c r="B10" s="16" t="s">
        <v>80</v>
      </c>
      <c r="C10" s="14"/>
      <c r="D10" s="15"/>
      <c r="E10" s="16" t="s">
        <v>13</v>
      </c>
      <c r="F10" s="14" t="s">
        <v>40</v>
      </c>
      <c r="G10" s="17"/>
      <c r="H10" s="15"/>
      <c r="I10" s="14" t="s">
        <v>36</v>
      </c>
      <c r="J10" s="14"/>
      <c r="K10" s="14"/>
      <c r="L10" s="15"/>
      <c r="M10" s="14"/>
      <c r="N10" s="14"/>
      <c r="P10" s="37" t="s">
        <v>65</v>
      </c>
      <c r="Q10" s="33" t="s">
        <v>75</v>
      </c>
      <c r="R10" s="40"/>
      <c r="S10" s="40"/>
      <c r="T10" s="40"/>
      <c r="U10" s="40"/>
      <c r="V10" s="40"/>
    </row>
    <row r="11" spans="2:22" ht="15.75" thickBot="1" x14ac:dyDescent="0.3">
      <c r="B11" s="20"/>
      <c r="C11" s="21"/>
      <c r="D11" s="22"/>
      <c r="E11" s="23"/>
      <c r="F11" s="21"/>
      <c r="G11" s="24"/>
      <c r="H11" s="22"/>
      <c r="I11" s="21"/>
      <c r="J11" s="21"/>
      <c r="K11" s="21"/>
      <c r="L11" s="22"/>
      <c r="M11" s="21"/>
      <c r="N11" s="21"/>
      <c r="P11" s="37" t="s">
        <v>66</v>
      </c>
      <c r="Q11" s="33" t="s">
        <v>76</v>
      </c>
      <c r="R11" s="40"/>
      <c r="S11" s="40"/>
      <c r="T11" s="40"/>
      <c r="U11" s="40"/>
      <c r="V11" s="40"/>
    </row>
    <row r="12" spans="2:22" x14ac:dyDescent="0.25">
      <c r="B12" s="45" t="s">
        <v>46</v>
      </c>
      <c r="C12" s="52">
        <v>83938</v>
      </c>
      <c r="D12" s="52"/>
      <c r="E12" s="52"/>
      <c r="F12" s="52"/>
      <c r="G12" s="52"/>
      <c r="H12" s="52"/>
      <c r="I12" s="52">
        <v>-83938</v>
      </c>
      <c r="J12" s="52"/>
      <c r="K12" s="53">
        <f>SUM(C12:J12)</f>
        <v>0</v>
      </c>
      <c r="L12" s="52"/>
      <c r="M12" s="52"/>
      <c r="N12" s="54">
        <f t="shared" ref="N12" si="0">K12-L12-M12</f>
        <v>0</v>
      </c>
      <c r="O12" s="32"/>
      <c r="P12" s="37" t="s">
        <v>67</v>
      </c>
      <c r="Q12" s="33" t="s">
        <v>97</v>
      </c>
      <c r="R12" s="41"/>
      <c r="S12" s="41"/>
      <c r="T12" s="41"/>
      <c r="U12" s="41"/>
      <c r="V12" s="40"/>
    </row>
    <row r="13" spans="2:22" x14ac:dyDescent="0.25">
      <c r="B13" s="46" t="s">
        <v>49</v>
      </c>
      <c r="C13" s="30">
        <v>563372</v>
      </c>
      <c r="D13" s="30"/>
      <c r="E13" s="30"/>
      <c r="F13" s="30"/>
      <c r="G13" s="30"/>
      <c r="H13" s="30"/>
      <c r="I13" s="30">
        <v>83938</v>
      </c>
      <c r="J13" s="30"/>
      <c r="K13" s="25">
        <f t="shared" ref="K13" si="1">SUM(C13:J13)</f>
        <v>647310</v>
      </c>
      <c r="L13" s="30">
        <v>581250</v>
      </c>
      <c r="M13" s="30"/>
      <c r="N13" s="47">
        <f t="shared" ref="N13" si="2">K13-L13-M13</f>
        <v>66060</v>
      </c>
      <c r="O13" s="32"/>
      <c r="P13" s="37" t="s">
        <v>68</v>
      </c>
      <c r="Q13" s="33" t="s">
        <v>77</v>
      </c>
      <c r="R13" s="41"/>
      <c r="S13" s="41"/>
      <c r="T13" s="41"/>
      <c r="U13" s="41"/>
      <c r="V13" s="40"/>
    </row>
    <row r="14" spans="2:22" x14ac:dyDescent="0.25">
      <c r="B14" s="46" t="s">
        <v>47</v>
      </c>
      <c r="C14" s="26">
        <v>875000</v>
      </c>
      <c r="D14" s="26"/>
      <c r="E14" s="26"/>
      <c r="F14" s="26"/>
      <c r="G14" s="26"/>
      <c r="H14" s="26"/>
      <c r="I14" s="26"/>
      <c r="J14" s="26"/>
      <c r="K14" s="25">
        <f t="shared" ref="K14" si="3">SUM(C14:J14)</f>
        <v>875000</v>
      </c>
      <c r="L14" s="26"/>
      <c r="M14" s="26"/>
      <c r="N14" s="47">
        <f t="shared" ref="N14" si="4">K14-L14-M14</f>
        <v>875000</v>
      </c>
      <c r="O14" s="32"/>
      <c r="P14" s="37" t="s">
        <v>69</v>
      </c>
      <c r="Q14" s="33" t="s">
        <v>98</v>
      </c>
      <c r="R14" s="40"/>
      <c r="S14" s="40"/>
      <c r="T14" s="40"/>
      <c r="U14" s="40"/>
      <c r="V14" s="40"/>
    </row>
    <row r="15" spans="2:22" x14ac:dyDescent="0.25">
      <c r="B15" s="11" t="s">
        <v>96</v>
      </c>
      <c r="C15" s="30"/>
      <c r="D15" s="30">
        <v>220000</v>
      </c>
      <c r="E15" s="30"/>
      <c r="F15" s="30"/>
      <c r="G15" s="30"/>
      <c r="H15" s="30"/>
      <c r="I15" s="30"/>
      <c r="J15" s="30"/>
      <c r="K15" s="31">
        <f>SUM(C15:J15)</f>
        <v>220000</v>
      </c>
      <c r="L15" s="30">
        <v>221596</v>
      </c>
      <c r="M15" s="30">
        <v>-1596</v>
      </c>
      <c r="N15" s="48">
        <f t="shared" ref="N15" si="5">K15-L15-M15</f>
        <v>0</v>
      </c>
      <c r="O15" s="33"/>
      <c r="P15" s="37" t="s">
        <v>70</v>
      </c>
      <c r="Q15" s="42" t="s">
        <v>78</v>
      </c>
      <c r="R15" s="40"/>
      <c r="S15" s="40"/>
      <c r="T15" s="40"/>
      <c r="U15" s="40"/>
      <c r="V15" s="40"/>
    </row>
    <row r="16" spans="2:22" ht="15.75" thickBot="1" x14ac:dyDescent="0.3">
      <c r="B16" s="50"/>
      <c r="C16" s="39"/>
      <c r="D16" s="39"/>
      <c r="E16" s="39"/>
      <c r="F16" s="39"/>
      <c r="G16" s="39"/>
      <c r="H16" s="39"/>
      <c r="I16" s="39"/>
      <c r="J16" s="39"/>
      <c r="K16" s="55"/>
      <c r="L16" s="39"/>
      <c r="M16" s="39"/>
      <c r="N16" s="56"/>
      <c r="O16" s="33"/>
      <c r="P16" s="37" t="s">
        <v>71</v>
      </c>
      <c r="Q16" s="33" t="s">
        <v>109</v>
      </c>
      <c r="R16" s="40"/>
      <c r="S16" s="40"/>
      <c r="T16" s="40"/>
      <c r="U16" s="40"/>
      <c r="V16" s="40"/>
    </row>
    <row r="17" spans="2:22" ht="15.75" thickBot="1" x14ac:dyDescent="0.3">
      <c r="B17" s="20" t="s">
        <v>41</v>
      </c>
      <c r="C17" s="20">
        <f>SUM(C12:C16)</f>
        <v>1522310</v>
      </c>
      <c r="D17" s="20">
        <f t="shared" ref="D17:N17" si="6">SUM(D12:D16)</f>
        <v>220000</v>
      </c>
      <c r="E17" s="20">
        <f t="shared" si="6"/>
        <v>0</v>
      </c>
      <c r="F17" s="20">
        <f t="shared" si="6"/>
        <v>0</v>
      </c>
      <c r="G17" s="20">
        <f t="shared" si="6"/>
        <v>0</v>
      </c>
      <c r="H17" s="20">
        <f t="shared" si="6"/>
        <v>0</v>
      </c>
      <c r="I17" s="20">
        <f t="shared" si="6"/>
        <v>0</v>
      </c>
      <c r="J17" s="20">
        <f t="shared" si="6"/>
        <v>0</v>
      </c>
      <c r="K17" s="20">
        <f t="shared" si="6"/>
        <v>1742310</v>
      </c>
      <c r="L17" s="20">
        <f t="shared" si="6"/>
        <v>802846</v>
      </c>
      <c r="M17" s="20">
        <f t="shared" si="6"/>
        <v>-1596</v>
      </c>
      <c r="N17" s="20">
        <f t="shared" si="6"/>
        <v>941060</v>
      </c>
      <c r="T17" s="40"/>
      <c r="U17" s="40"/>
      <c r="V17" s="40"/>
    </row>
    <row r="18" spans="2:22" x14ac:dyDescent="0.25">
      <c r="P18" s="37"/>
    </row>
    <row r="19" spans="2:22" x14ac:dyDescent="0.25">
      <c r="C19" s="36" t="s">
        <v>60</v>
      </c>
      <c r="D19" s="36" t="s">
        <v>61</v>
      </c>
      <c r="E19" s="36" t="s">
        <v>62</v>
      </c>
      <c r="F19" s="36" t="s">
        <v>63</v>
      </c>
      <c r="G19" s="36" t="s">
        <v>64</v>
      </c>
      <c r="H19" s="36" t="s">
        <v>65</v>
      </c>
      <c r="I19" s="36" t="s">
        <v>66</v>
      </c>
      <c r="J19" s="36" t="s">
        <v>67</v>
      </c>
      <c r="K19" s="36" t="s">
        <v>68</v>
      </c>
      <c r="L19" s="36" t="s">
        <v>69</v>
      </c>
      <c r="M19" s="36" t="s">
        <v>70</v>
      </c>
      <c r="N19" s="36" t="s">
        <v>71</v>
      </c>
      <c r="P19" s="37"/>
    </row>
    <row r="20" spans="2:22" x14ac:dyDescent="0.25"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P20" s="37"/>
    </row>
    <row r="21" spans="2:22" ht="15.75" thickBot="1" x14ac:dyDescent="0.3">
      <c r="Q21" s="32"/>
      <c r="R21" s="32"/>
    </row>
    <row r="22" spans="2:22" x14ac:dyDescent="0.25">
      <c r="B22" s="6"/>
      <c r="C22" s="7"/>
      <c r="D22" s="8"/>
      <c r="E22" s="28"/>
      <c r="F22" s="29"/>
      <c r="G22" s="10"/>
      <c r="H22" s="8"/>
      <c r="I22" s="7"/>
      <c r="J22" s="7"/>
      <c r="K22" s="7"/>
      <c r="L22" s="8"/>
      <c r="M22" s="9"/>
      <c r="N22" s="7"/>
      <c r="P22" s="37" t="s">
        <v>60</v>
      </c>
      <c r="Q22" s="42" t="s">
        <v>104</v>
      </c>
      <c r="R22" s="32"/>
    </row>
    <row r="23" spans="2:22" x14ac:dyDescent="0.25">
      <c r="B23" s="11"/>
      <c r="C23" s="14" t="s">
        <v>1</v>
      </c>
      <c r="D23" s="15" t="s">
        <v>45</v>
      </c>
      <c r="E23" s="16"/>
      <c r="F23" s="14"/>
      <c r="G23" s="17" t="s">
        <v>103</v>
      </c>
      <c r="H23" s="15" t="s">
        <v>5</v>
      </c>
      <c r="I23" s="14" t="s">
        <v>6</v>
      </c>
      <c r="J23" s="14" t="s">
        <v>7</v>
      </c>
      <c r="K23" s="14" t="s">
        <v>8</v>
      </c>
      <c r="L23" s="15" t="s">
        <v>9</v>
      </c>
      <c r="M23" s="14" t="s">
        <v>10</v>
      </c>
      <c r="N23" s="14" t="s">
        <v>1</v>
      </c>
      <c r="P23" s="37" t="s">
        <v>61</v>
      </c>
      <c r="Q23" s="38" t="s">
        <v>106</v>
      </c>
      <c r="R23" s="32"/>
    </row>
    <row r="24" spans="2:22" x14ac:dyDescent="0.25">
      <c r="B24" s="16" t="s">
        <v>43</v>
      </c>
      <c r="C24" s="14" t="s">
        <v>44</v>
      </c>
      <c r="D24" s="15" t="s">
        <v>12</v>
      </c>
      <c r="E24" s="16"/>
      <c r="F24" s="14"/>
      <c r="G24" s="17" t="s">
        <v>15</v>
      </c>
      <c r="H24" s="15" t="s">
        <v>16</v>
      </c>
      <c r="I24" s="14" t="s">
        <v>17</v>
      </c>
      <c r="J24" s="14" t="s">
        <v>18</v>
      </c>
      <c r="K24" s="14" t="s">
        <v>19</v>
      </c>
      <c r="L24" s="15" t="s">
        <v>20</v>
      </c>
      <c r="M24" s="14" t="s">
        <v>52</v>
      </c>
      <c r="N24" s="14" t="s">
        <v>53</v>
      </c>
      <c r="P24" s="37" t="s">
        <v>64</v>
      </c>
      <c r="Q24" s="42" t="s">
        <v>107</v>
      </c>
      <c r="R24" s="32"/>
    </row>
    <row r="25" spans="2:22" x14ac:dyDescent="0.25">
      <c r="B25" s="16" t="s">
        <v>50</v>
      </c>
      <c r="C25" s="14" t="s">
        <v>23</v>
      </c>
      <c r="D25" s="15" t="s">
        <v>83</v>
      </c>
      <c r="E25" s="12"/>
      <c r="F25" s="13"/>
      <c r="G25" s="17" t="s">
        <v>102</v>
      </c>
      <c r="H25" s="15" t="s">
        <v>27</v>
      </c>
      <c r="I25" s="14" t="s">
        <v>28</v>
      </c>
      <c r="J25" s="14" t="s">
        <v>29</v>
      </c>
      <c r="K25" s="14" t="s">
        <v>20</v>
      </c>
      <c r="L25" s="15" t="s">
        <v>30</v>
      </c>
      <c r="M25" s="14" t="s">
        <v>31</v>
      </c>
      <c r="N25" s="14" t="s">
        <v>32</v>
      </c>
      <c r="P25" s="37" t="s">
        <v>65</v>
      </c>
      <c r="Q25" s="33" t="s">
        <v>75</v>
      </c>
      <c r="R25" s="32"/>
    </row>
    <row r="26" spans="2:22" x14ac:dyDescent="0.25">
      <c r="B26" s="16" t="s">
        <v>81</v>
      </c>
      <c r="C26" s="14" t="s">
        <v>33</v>
      </c>
      <c r="D26" s="15" t="s">
        <v>82</v>
      </c>
      <c r="E26" s="16"/>
      <c r="F26" s="14"/>
      <c r="G26" s="17" t="s">
        <v>52</v>
      </c>
      <c r="H26" s="15" t="s">
        <v>36</v>
      </c>
      <c r="I26" s="14" t="s">
        <v>52</v>
      </c>
      <c r="J26" s="14"/>
      <c r="K26" s="14"/>
      <c r="L26" s="15"/>
      <c r="M26" s="14" t="s">
        <v>38</v>
      </c>
      <c r="N26" s="14" t="s">
        <v>39</v>
      </c>
      <c r="P26" s="37" t="s">
        <v>66</v>
      </c>
      <c r="Q26" s="33" t="s">
        <v>76</v>
      </c>
      <c r="R26" s="32"/>
    </row>
    <row r="27" spans="2:22" x14ac:dyDescent="0.25">
      <c r="B27" s="16" t="s">
        <v>87</v>
      </c>
      <c r="C27" s="14"/>
      <c r="D27" s="15"/>
      <c r="E27" s="16"/>
      <c r="F27" s="14"/>
      <c r="G27" s="17"/>
      <c r="H27" s="15"/>
      <c r="I27" s="14" t="s">
        <v>36</v>
      </c>
      <c r="J27" s="14"/>
      <c r="K27" s="14"/>
      <c r="L27" s="15"/>
      <c r="M27" s="14"/>
      <c r="N27" s="14"/>
      <c r="P27" s="37" t="s">
        <v>67</v>
      </c>
      <c r="Q27" s="33" t="s">
        <v>99</v>
      </c>
      <c r="R27" s="33"/>
      <c r="S27" s="1"/>
      <c r="T27" s="1"/>
    </row>
    <row r="28" spans="2:22" ht="15.75" thickBot="1" x14ac:dyDescent="0.3">
      <c r="B28" s="20"/>
      <c r="C28" s="21"/>
      <c r="D28" s="22"/>
      <c r="E28" s="23"/>
      <c r="F28" s="21"/>
      <c r="G28" s="24"/>
      <c r="H28" s="22"/>
      <c r="I28" s="21"/>
      <c r="J28" s="21"/>
      <c r="K28" s="21"/>
      <c r="L28" s="22"/>
      <c r="M28" s="21"/>
      <c r="N28" s="21"/>
      <c r="P28" s="37" t="s">
        <v>68</v>
      </c>
      <c r="Q28" s="33" t="s">
        <v>77</v>
      </c>
      <c r="R28" s="33"/>
      <c r="S28" s="1"/>
      <c r="T28" s="1"/>
    </row>
    <row r="29" spans="2:22" x14ac:dyDescent="0.25">
      <c r="B29" s="45" t="s">
        <v>51</v>
      </c>
      <c r="C29" s="51"/>
      <c r="D29" s="51">
        <v>200000</v>
      </c>
      <c r="E29" s="51"/>
      <c r="F29" s="51"/>
      <c r="G29" s="51"/>
      <c r="H29" s="51"/>
      <c r="I29" s="51"/>
      <c r="J29" s="51"/>
      <c r="K29" s="59">
        <f>SUM(C29:J29)</f>
        <v>200000</v>
      </c>
      <c r="L29" s="51"/>
      <c r="M29" s="51"/>
      <c r="N29" s="62">
        <f>K29-L29-M29</f>
        <v>200000</v>
      </c>
      <c r="P29" s="37" t="s">
        <v>69</v>
      </c>
      <c r="Q29" s="33" t="s">
        <v>100</v>
      </c>
      <c r="R29" s="32"/>
    </row>
    <row r="30" spans="2:22" x14ac:dyDescent="0.25">
      <c r="B30" s="44" t="s">
        <v>95</v>
      </c>
      <c r="C30" s="30"/>
      <c r="D30" s="30">
        <v>80000</v>
      </c>
      <c r="E30" s="30"/>
      <c r="F30" s="30"/>
      <c r="G30" s="30"/>
      <c r="H30" s="30"/>
      <c r="I30" s="30"/>
      <c r="J30" s="30"/>
      <c r="K30" s="60">
        <f>SUM(C30:J30)</f>
        <v>80000</v>
      </c>
      <c r="L30" s="30">
        <v>85000</v>
      </c>
      <c r="M30" s="30">
        <v>-5000</v>
      </c>
      <c r="N30" s="63">
        <f>K30-L30-M30</f>
        <v>0</v>
      </c>
      <c r="P30" s="37" t="s">
        <v>70</v>
      </c>
      <c r="Q30" s="42" t="s">
        <v>78</v>
      </c>
      <c r="R30" s="32"/>
    </row>
    <row r="31" spans="2:22" ht="15.75" thickBot="1" x14ac:dyDescent="0.3">
      <c r="B31" s="50"/>
      <c r="C31" s="39"/>
      <c r="D31" s="39"/>
      <c r="E31" s="39"/>
      <c r="F31" s="39"/>
      <c r="G31" s="39"/>
      <c r="H31" s="39"/>
      <c r="I31" s="39"/>
      <c r="J31" s="39"/>
      <c r="K31" s="61"/>
      <c r="L31" s="39"/>
      <c r="M31" s="39"/>
      <c r="N31" s="64"/>
      <c r="P31" s="37" t="s">
        <v>71</v>
      </c>
      <c r="Q31" s="33" t="s">
        <v>108</v>
      </c>
      <c r="R31" s="32"/>
    </row>
    <row r="32" spans="2:22" ht="15.75" thickBot="1" x14ac:dyDescent="0.3">
      <c r="B32" s="27" t="s">
        <v>41</v>
      </c>
      <c r="C32" s="49">
        <f>SUM(C29:C31)</f>
        <v>0</v>
      </c>
      <c r="D32" s="49">
        <f>SUM(D29:D31)</f>
        <v>280000</v>
      </c>
      <c r="E32" s="49">
        <f t="shared" ref="E32:N32" si="7">SUM(E29:E31)</f>
        <v>0</v>
      </c>
      <c r="F32" s="49">
        <f t="shared" si="7"/>
        <v>0</v>
      </c>
      <c r="G32" s="49">
        <f t="shared" si="7"/>
        <v>0</v>
      </c>
      <c r="H32" s="49">
        <f t="shared" si="7"/>
        <v>0</v>
      </c>
      <c r="I32" s="49">
        <f t="shared" si="7"/>
        <v>0</v>
      </c>
      <c r="J32" s="49">
        <f t="shared" si="7"/>
        <v>0</v>
      </c>
      <c r="K32" s="49">
        <f t="shared" si="7"/>
        <v>280000</v>
      </c>
      <c r="L32" s="49">
        <f t="shared" si="7"/>
        <v>85000</v>
      </c>
      <c r="M32" s="49">
        <f t="shared" si="7"/>
        <v>-5000</v>
      </c>
      <c r="N32" s="49">
        <f t="shared" si="7"/>
        <v>200000</v>
      </c>
    </row>
    <row r="34" spans="2:19" x14ac:dyDescent="0.25">
      <c r="C34" s="36" t="s">
        <v>60</v>
      </c>
      <c r="D34" s="36" t="s">
        <v>61</v>
      </c>
      <c r="E34" s="36" t="s">
        <v>62</v>
      </c>
      <c r="F34" s="36" t="s">
        <v>63</v>
      </c>
      <c r="G34" s="36" t="s">
        <v>64</v>
      </c>
      <c r="H34" s="36" t="s">
        <v>65</v>
      </c>
      <c r="I34" s="36" t="s">
        <v>66</v>
      </c>
      <c r="J34" s="36" t="s">
        <v>67</v>
      </c>
      <c r="K34" s="36" t="s">
        <v>68</v>
      </c>
      <c r="L34" s="36" t="s">
        <v>69</v>
      </c>
      <c r="M34" s="36" t="s">
        <v>70</v>
      </c>
      <c r="N34" s="36" t="s">
        <v>71</v>
      </c>
    </row>
    <row r="35" spans="2:19" x14ac:dyDescent="0.25"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</row>
    <row r="36" spans="2:19" x14ac:dyDescent="0.25"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</row>
    <row r="37" spans="2:19" x14ac:dyDescent="0.25"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</row>
    <row r="38" spans="2:19" x14ac:dyDescent="0.25"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</row>
    <row r="39" spans="2:19" x14ac:dyDescent="0.25"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</row>
    <row r="40" spans="2:19" x14ac:dyDescent="0.25">
      <c r="B40" s="3" t="s">
        <v>130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</row>
    <row r="41" spans="2:19" x14ac:dyDescent="0.25">
      <c r="B41" s="3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</row>
    <row r="42" spans="2:19" x14ac:dyDescent="0.25">
      <c r="B42" s="43" t="s">
        <v>94</v>
      </c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</row>
    <row r="43" spans="2:19" x14ac:dyDescent="0.25">
      <c r="B43" s="43" t="s">
        <v>113</v>
      </c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</row>
    <row r="44" spans="2:19" ht="15.75" thickBot="1" x14ac:dyDescent="0.3"/>
    <row r="45" spans="2:19" x14ac:dyDescent="0.25">
      <c r="B45" s="6"/>
      <c r="C45" s="7"/>
      <c r="D45" s="8"/>
      <c r="E45" s="28"/>
      <c r="F45" s="29"/>
      <c r="G45" s="10"/>
      <c r="H45" s="8"/>
      <c r="I45" s="7"/>
      <c r="J45" s="7"/>
      <c r="K45" s="7"/>
      <c r="L45" s="8"/>
      <c r="M45" s="9"/>
      <c r="N45" s="7"/>
      <c r="P45" s="37" t="s">
        <v>60</v>
      </c>
      <c r="Q45" s="42" t="s">
        <v>110</v>
      </c>
      <c r="R45" s="32"/>
      <c r="S45" s="32"/>
    </row>
    <row r="46" spans="2:19" x14ac:dyDescent="0.25">
      <c r="B46" s="11"/>
      <c r="C46" s="14"/>
      <c r="D46" s="14"/>
      <c r="E46" s="14"/>
      <c r="F46" s="14"/>
      <c r="G46" s="14"/>
      <c r="H46" s="15" t="s">
        <v>5</v>
      </c>
      <c r="I46" s="14" t="s">
        <v>6</v>
      </c>
      <c r="J46" s="14" t="s">
        <v>7</v>
      </c>
      <c r="K46" s="14" t="s">
        <v>8</v>
      </c>
      <c r="L46" s="15" t="s">
        <v>9</v>
      </c>
      <c r="M46" s="14" t="s">
        <v>10</v>
      </c>
      <c r="N46" s="14" t="s">
        <v>1</v>
      </c>
      <c r="P46" s="37" t="s">
        <v>61</v>
      </c>
      <c r="Q46" s="38" t="s">
        <v>117</v>
      </c>
      <c r="R46" s="32"/>
      <c r="S46" s="32"/>
    </row>
    <row r="47" spans="2:19" x14ac:dyDescent="0.25">
      <c r="B47" s="16" t="s">
        <v>43</v>
      </c>
      <c r="C47" s="14"/>
      <c r="D47" s="14" t="s">
        <v>116</v>
      </c>
      <c r="E47" s="14" t="s">
        <v>116</v>
      </c>
      <c r="F47" s="14" t="s">
        <v>116</v>
      </c>
      <c r="G47" s="17"/>
      <c r="H47" s="15" t="s">
        <v>16</v>
      </c>
      <c r="I47" s="14" t="s">
        <v>17</v>
      </c>
      <c r="J47" s="14" t="s">
        <v>18</v>
      </c>
      <c r="K47" s="14" t="s">
        <v>19</v>
      </c>
      <c r="L47" s="15" t="s">
        <v>20</v>
      </c>
      <c r="M47" s="14" t="s">
        <v>52</v>
      </c>
      <c r="N47" s="14" t="s">
        <v>53</v>
      </c>
      <c r="P47" s="37" t="s">
        <v>62</v>
      </c>
      <c r="Q47" s="38" t="s">
        <v>118</v>
      </c>
      <c r="R47" s="32"/>
      <c r="S47" s="32"/>
    </row>
    <row r="48" spans="2:19" x14ac:dyDescent="0.25">
      <c r="B48" s="16" t="s">
        <v>86</v>
      </c>
      <c r="C48" s="14" t="s">
        <v>90</v>
      </c>
      <c r="D48" s="14"/>
      <c r="E48" s="14"/>
      <c r="F48" s="13"/>
      <c r="G48" s="17"/>
      <c r="H48" s="15" t="s">
        <v>27</v>
      </c>
      <c r="I48" s="14" t="s">
        <v>28</v>
      </c>
      <c r="J48" s="14" t="s">
        <v>29</v>
      </c>
      <c r="K48" s="14" t="s">
        <v>20</v>
      </c>
      <c r="L48" s="15" t="s">
        <v>30</v>
      </c>
      <c r="M48" s="14" t="s">
        <v>31</v>
      </c>
      <c r="N48" s="14" t="s">
        <v>32</v>
      </c>
      <c r="P48" s="37" t="s">
        <v>63</v>
      </c>
      <c r="Q48" s="38" t="s">
        <v>119</v>
      </c>
      <c r="R48" s="32"/>
      <c r="S48" s="32"/>
    </row>
    <row r="49" spans="2:20" x14ac:dyDescent="0.25">
      <c r="B49" s="16" t="s">
        <v>85</v>
      </c>
      <c r="C49" s="14" t="s">
        <v>91</v>
      </c>
      <c r="D49" s="14" t="s">
        <v>133</v>
      </c>
      <c r="E49" s="14" t="s">
        <v>54</v>
      </c>
      <c r="F49" s="14" t="s">
        <v>55</v>
      </c>
      <c r="G49" s="14"/>
      <c r="H49" s="15" t="s">
        <v>36</v>
      </c>
      <c r="I49" s="14" t="s">
        <v>52</v>
      </c>
      <c r="J49" s="14"/>
      <c r="K49" s="14"/>
      <c r="L49" s="15"/>
      <c r="M49" s="14" t="s">
        <v>38</v>
      </c>
      <c r="N49" s="14" t="s">
        <v>39</v>
      </c>
      <c r="P49" s="37" t="s">
        <v>64</v>
      </c>
      <c r="Q49" s="42"/>
      <c r="R49" s="32"/>
      <c r="S49" s="32"/>
    </row>
    <row r="50" spans="2:20" x14ac:dyDescent="0.25">
      <c r="B50" s="16" t="s">
        <v>88</v>
      </c>
      <c r="C50" s="14" t="s">
        <v>92</v>
      </c>
      <c r="D50" s="14" t="s">
        <v>56</v>
      </c>
      <c r="E50" s="14" t="s">
        <v>20</v>
      </c>
      <c r="F50" s="14" t="s">
        <v>20</v>
      </c>
      <c r="G50" s="14"/>
      <c r="H50" s="15"/>
      <c r="I50" s="14" t="s">
        <v>36</v>
      </c>
      <c r="J50" s="14"/>
      <c r="K50" s="14"/>
      <c r="L50" s="15"/>
      <c r="M50" s="14"/>
      <c r="N50" s="14"/>
      <c r="P50" s="37" t="s">
        <v>65</v>
      </c>
      <c r="Q50" s="33" t="s">
        <v>111</v>
      </c>
      <c r="R50" s="32"/>
      <c r="S50" s="32"/>
    </row>
    <row r="51" spans="2:20" ht="15.75" thickBot="1" x14ac:dyDescent="0.3">
      <c r="B51" s="20"/>
      <c r="C51" s="21" t="s">
        <v>132</v>
      </c>
      <c r="D51" s="22" t="s">
        <v>134</v>
      </c>
      <c r="E51" s="23"/>
      <c r="F51" s="21"/>
      <c r="G51" s="21"/>
      <c r="H51" s="22"/>
      <c r="I51" s="21"/>
      <c r="J51" s="21"/>
      <c r="K51" s="21"/>
      <c r="L51" s="22"/>
      <c r="M51" s="21"/>
      <c r="N51" s="21"/>
      <c r="P51" s="37" t="s">
        <v>66</v>
      </c>
      <c r="Q51" s="33" t="s">
        <v>112</v>
      </c>
      <c r="R51" s="32"/>
      <c r="S51" s="32"/>
    </row>
    <row r="52" spans="2:20" x14ac:dyDescent="0.25">
      <c r="B52" s="46" t="s">
        <v>57</v>
      </c>
      <c r="C52" s="26"/>
      <c r="D52" s="26">
        <v>200000</v>
      </c>
      <c r="E52" s="26"/>
      <c r="F52" s="26">
        <v>195000</v>
      </c>
      <c r="G52" s="26"/>
      <c r="H52" s="26"/>
      <c r="I52" s="26"/>
      <c r="J52" s="26"/>
      <c r="K52" s="65">
        <f>SUM(C52:J52)-D52-E52</f>
        <v>195000</v>
      </c>
      <c r="L52" s="26">
        <v>195000</v>
      </c>
      <c r="M52" s="26"/>
      <c r="N52" s="67">
        <f>K52-L52-M52</f>
        <v>0</v>
      </c>
      <c r="P52" s="37" t="s">
        <v>67</v>
      </c>
      <c r="Q52" s="33" t="s">
        <v>99</v>
      </c>
      <c r="R52" s="33"/>
      <c r="S52" s="33"/>
      <c r="T52" s="1"/>
    </row>
    <row r="53" spans="2:20" x14ac:dyDescent="0.25">
      <c r="B53" s="46" t="s">
        <v>58</v>
      </c>
      <c r="C53" s="26"/>
      <c r="D53" s="26"/>
      <c r="E53" s="26">
        <v>349000</v>
      </c>
      <c r="F53" s="26">
        <v>349000</v>
      </c>
      <c r="G53" s="26"/>
      <c r="H53" s="26">
        <v>54593</v>
      </c>
      <c r="I53" s="26"/>
      <c r="J53" s="26"/>
      <c r="K53" s="65">
        <f t="shared" ref="K53:K57" si="8">SUM(C53:J53)-D53-E53</f>
        <v>403593</v>
      </c>
      <c r="L53" s="26">
        <v>403593</v>
      </c>
      <c r="M53" s="26"/>
      <c r="N53" s="67">
        <f t="shared" ref="N53:N56" si="9">K53-L53-M53</f>
        <v>0</v>
      </c>
      <c r="P53" s="37" t="s">
        <v>68</v>
      </c>
      <c r="Q53" s="33" t="s">
        <v>120</v>
      </c>
      <c r="R53" s="33"/>
      <c r="S53" s="33"/>
      <c r="T53" s="1"/>
    </row>
    <row r="54" spans="2:20" x14ac:dyDescent="0.25">
      <c r="B54" s="46" t="s">
        <v>89</v>
      </c>
      <c r="C54" s="26">
        <v>175000</v>
      </c>
      <c r="D54" s="26"/>
      <c r="E54" s="26"/>
      <c r="F54" s="26"/>
      <c r="G54" s="26"/>
      <c r="H54" s="26"/>
      <c r="I54" s="26"/>
      <c r="J54" s="26"/>
      <c r="K54" s="65">
        <f t="shared" si="8"/>
        <v>175000</v>
      </c>
      <c r="L54" s="30">
        <v>170000</v>
      </c>
      <c r="M54" s="30">
        <v>5000</v>
      </c>
      <c r="N54" s="67">
        <f t="shared" si="9"/>
        <v>0</v>
      </c>
      <c r="P54" s="37" t="s">
        <v>69</v>
      </c>
      <c r="Q54" s="33" t="s">
        <v>115</v>
      </c>
      <c r="R54" s="32"/>
      <c r="S54" s="32"/>
    </row>
    <row r="55" spans="2:20" x14ac:dyDescent="0.25">
      <c r="B55" s="46" t="s">
        <v>114</v>
      </c>
      <c r="C55" s="26"/>
      <c r="D55" s="26"/>
      <c r="E55" s="26">
        <v>75000</v>
      </c>
      <c r="F55" s="26">
        <v>73780</v>
      </c>
      <c r="G55" s="26"/>
      <c r="H55" s="26"/>
      <c r="I55" s="26"/>
      <c r="J55" s="26"/>
      <c r="K55" s="65">
        <f t="shared" si="8"/>
        <v>73780</v>
      </c>
      <c r="L55" s="30">
        <v>73800</v>
      </c>
      <c r="M55" s="30"/>
      <c r="N55" s="63"/>
      <c r="P55" s="37" t="s">
        <v>70</v>
      </c>
      <c r="Q55" s="42" t="s">
        <v>78</v>
      </c>
      <c r="R55" s="32"/>
      <c r="S55" s="32"/>
    </row>
    <row r="56" spans="2:20" x14ac:dyDescent="0.25">
      <c r="B56" s="46" t="s">
        <v>59</v>
      </c>
      <c r="C56" s="26"/>
      <c r="D56" s="26"/>
      <c r="E56" s="26">
        <v>550000</v>
      </c>
      <c r="F56" s="26">
        <v>550000</v>
      </c>
      <c r="G56" s="26"/>
      <c r="H56" s="26"/>
      <c r="I56" s="26"/>
      <c r="J56" s="26"/>
      <c r="K56" s="65">
        <f t="shared" si="8"/>
        <v>550000</v>
      </c>
      <c r="L56" s="30"/>
      <c r="M56" s="30"/>
      <c r="N56" s="63">
        <f t="shared" si="9"/>
        <v>550000</v>
      </c>
      <c r="P56" s="37" t="s">
        <v>71</v>
      </c>
      <c r="Q56" s="33" t="s">
        <v>108</v>
      </c>
      <c r="R56" s="32"/>
      <c r="S56" s="32"/>
    </row>
    <row r="57" spans="2:20" x14ac:dyDescent="0.25">
      <c r="B57" s="46" t="s">
        <v>84</v>
      </c>
      <c r="C57" s="26"/>
      <c r="D57" s="26">
        <v>300000</v>
      </c>
      <c r="E57" s="26">
        <v>100000</v>
      </c>
      <c r="F57" s="26">
        <v>390000</v>
      </c>
      <c r="G57" s="26"/>
      <c r="H57" s="26"/>
      <c r="I57" s="26"/>
      <c r="J57" s="26"/>
      <c r="K57" s="65">
        <f t="shared" si="8"/>
        <v>390000</v>
      </c>
      <c r="L57" s="26"/>
      <c r="M57" s="26"/>
      <c r="N57" s="67">
        <f t="shared" ref="N57" si="10">K57-L57-M57</f>
        <v>390000</v>
      </c>
    </row>
    <row r="58" spans="2:20" ht="15.75" thickBot="1" x14ac:dyDescent="0.3">
      <c r="B58" s="50"/>
      <c r="C58" s="39"/>
      <c r="D58" s="39"/>
      <c r="E58" s="39"/>
      <c r="F58" s="39"/>
      <c r="G58" s="39"/>
      <c r="H58" s="39"/>
      <c r="I58" s="39"/>
      <c r="J58" s="39"/>
      <c r="K58" s="66"/>
      <c r="L58" s="39"/>
      <c r="M58" s="39"/>
      <c r="N58" s="64"/>
    </row>
    <row r="59" spans="2:20" ht="15.75" thickBot="1" x14ac:dyDescent="0.3">
      <c r="B59" s="34" t="s">
        <v>41</v>
      </c>
      <c r="C59" s="35">
        <f>SUM(C52:C58)</f>
        <v>175000</v>
      </c>
      <c r="D59" s="35">
        <f t="shared" ref="D59:N59" si="11">SUM(D52:D58)</f>
        <v>500000</v>
      </c>
      <c r="E59" s="35">
        <f t="shared" si="11"/>
        <v>1074000</v>
      </c>
      <c r="F59" s="35">
        <f t="shared" si="11"/>
        <v>1557780</v>
      </c>
      <c r="G59" s="35">
        <f t="shared" si="11"/>
        <v>0</v>
      </c>
      <c r="H59" s="35">
        <f t="shared" si="11"/>
        <v>54593</v>
      </c>
      <c r="I59" s="35">
        <f t="shared" si="11"/>
        <v>0</v>
      </c>
      <c r="J59" s="35">
        <f t="shared" si="11"/>
        <v>0</v>
      </c>
      <c r="K59" s="35">
        <f t="shared" si="11"/>
        <v>1787373</v>
      </c>
      <c r="L59" s="35">
        <f t="shared" si="11"/>
        <v>842393</v>
      </c>
      <c r="M59" s="35">
        <f t="shared" si="11"/>
        <v>5000</v>
      </c>
      <c r="N59" s="35">
        <f t="shared" si="11"/>
        <v>940000</v>
      </c>
    </row>
    <row r="60" spans="2:20" x14ac:dyDescent="0.25">
      <c r="P60" s="15"/>
    </row>
    <row r="61" spans="2:20" x14ac:dyDescent="0.25">
      <c r="C61" s="36" t="s">
        <v>60</v>
      </c>
      <c r="D61" s="36" t="s">
        <v>61</v>
      </c>
      <c r="E61" s="36" t="s">
        <v>62</v>
      </c>
      <c r="F61" s="36" t="s">
        <v>63</v>
      </c>
      <c r="G61" s="36" t="s">
        <v>64</v>
      </c>
      <c r="H61" s="36" t="s">
        <v>65</v>
      </c>
      <c r="I61" s="36" t="s">
        <v>66</v>
      </c>
      <c r="J61" s="36" t="s">
        <v>67</v>
      </c>
      <c r="K61" s="36" t="s">
        <v>68</v>
      </c>
      <c r="L61" s="36" t="s">
        <v>69</v>
      </c>
      <c r="M61" s="36" t="s">
        <v>70</v>
      </c>
      <c r="N61" s="36" t="s">
        <v>71</v>
      </c>
      <c r="P61" s="15"/>
    </row>
    <row r="63" spans="2:20" x14ac:dyDescent="0.25">
      <c r="B63" s="3" t="s">
        <v>129</v>
      </c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</row>
    <row r="64" spans="2:20" x14ac:dyDescent="0.25">
      <c r="B64" s="3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</row>
    <row r="65" spans="2:20" x14ac:dyDescent="0.25">
      <c r="B65" s="43" t="s">
        <v>135</v>
      </c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</row>
    <row r="66" spans="2:20" x14ac:dyDescent="0.25">
      <c r="B66" s="43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</row>
    <row r="67" spans="2:20" ht="15.75" thickBot="1" x14ac:dyDescent="0.3"/>
    <row r="68" spans="2:20" x14ac:dyDescent="0.25">
      <c r="B68" s="6"/>
      <c r="C68" s="7"/>
      <c r="D68" s="8"/>
      <c r="E68" s="28"/>
      <c r="F68" s="29"/>
      <c r="G68" s="10"/>
      <c r="H68" s="8"/>
      <c r="I68" s="7"/>
      <c r="J68" s="7"/>
      <c r="K68" s="7"/>
      <c r="L68" s="8"/>
      <c r="M68" s="9"/>
      <c r="N68" s="7"/>
      <c r="P68" s="37" t="s">
        <v>60</v>
      </c>
      <c r="Q68" s="42" t="s">
        <v>139</v>
      </c>
      <c r="R68" s="32"/>
      <c r="S68" s="32"/>
    </row>
    <row r="69" spans="2:20" x14ac:dyDescent="0.25">
      <c r="B69" s="11"/>
      <c r="C69" s="14"/>
      <c r="D69" s="14"/>
      <c r="E69" s="14"/>
      <c r="F69" s="14"/>
      <c r="G69" s="14"/>
      <c r="H69" s="15" t="s">
        <v>5</v>
      </c>
      <c r="I69" s="14" t="s">
        <v>6</v>
      </c>
      <c r="J69" s="14" t="s">
        <v>7</v>
      </c>
      <c r="K69" s="14" t="s">
        <v>8</v>
      </c>
      <c r="L69" s="15" t="s">
        <v>9</v>
      </c>
      <c r="M69" s="14" t="s">
        <v>10</v>
      </c>
      <c r="N69" s="14" t="s">
        <v>1</v>
      </c>
      <c r="P69" s="37" t="s">
        <v>61</v>
      </c>
      <c r="Q69" s="38"/>
      <c r="R69" s="32"/>
      <c r="S69" s="32"/>
    </row>
    <row r="70" spans="2:20" x14ac:dyDescent="0.25">
      <c r="B70" s="16" t="s">
        <v>43</v>
      </c>
      <c r="C70" s="14"/>
      <c r="D70" s="14"/>
      <c r="E70" s="14"/>
      <c r="F70" s="14" t="s">
        <v>125</v>
      </c>
      <c r="G70" s="17"/>
      <c r="H70" s="15" t="s">
        <v>16</v>
      </c>
      <c r="I70" s="14" t="s">
        <v>17</v>
      </c>
      <c r="J70" s="14" t="s">
        <v>18</v>
      </c>
      <c r="K70" s="14" t="s">
        <v>19</v>
      </c>
      <c r="L70" s="15" t="s">
        <v>20</v>
      </c>
      <c r="M70" s="14" t="s">
        <v>52</v>
      </c>
      <c r="N70" s="14" t="s">
        <v>53</v>
      </c>
      <c r="P70" s="37" t="s">
        <v>62</v>
      </c>
      <c r="Q70" s="38"/>
      <c r="R70" s="32"/>
      <c r="S70" s="32"/>
    </row>
    <row r="71" spans="2:20" x14ac:dyDescent="0.25">
      <c r="B71" s="16" t="s">
        <v>121</v>
      </c>
      <c r="C71" s="14" t="s">
        <v>124</v>
      </c>
      <c r="D71" s="14"/>
      <c r="E71" s="14"/>
      <c r="F71" s="14" t="s">
        <v>126</v>
      </c>
      <c r="G71" s="17"/>
      <c r="H71" s="15" t="s">
        <v>27</v>
      </c>
      <c r="I71" s="14" t="s">
        <v>28</v>
      </c>
      <c r="J71" s="14" t="s">
        <v>29</v>
      </c>
      <c r="K71" s="14" t="s">
        <v>20</v>
      </c>
      <c r="L71" s="15" t="s">
        <v>30</v>
      </c>
      <c r="M71" s="14" t="s">
        <v>31</v>
      </c>
      <c r="N71" s="14" t="s">
        <v>32</v>
      </c>
      <c r="P71" s="37" t="s">
        <v>63</v>
      </c>
      <c r="Q71" s="38" t="s">
        <v>140</v>
      </c>
      <c r="R71" s="32"/>
      <c r="S71" s="32"/>
    </row>
    <row r="72" spans="2:20" x14ac:dyDescent="0.25">
      <c r="B72" s="16" t="s">
        <v>122</v>
      </c>
      <c r="C72" s="14" t="s">
        <v>123</v>
      </c>
      <c r="D72" s="14"/>
      <c r="E72" s="14"/>
      <c r="F72" s="14" t="s">
        <v>127</v>
      </c>
      <c r="G72" s="14"/>
      <c r="H72" s="15" t="s">
        <v>36</v>
      </c>
      <c r="I72" s="14" t="s">
        <v>52</v>
      </c>
      <c r="J72" s="14"/>
      <c r="K72" s="14"/>
      <c r="L72" s="15"/>
      <c r="M72" s="14" t="s">
        <v>38</v>
      </c>
      <c r="N72" s="14" t="s">
        <v>39</v>
      </c>
      <c r="P72" s="37" t="s">
        <v>64</v>
      </c>
      <c r="Q72" s="42"/>
      <c r="R72" s="32"/>
      <c r="S72" s="32"/>
    </row>
    <row r="73" spans="2:20" x14ac:dyDescent="0.25">
      <c r="B73" s="16"/>
      <c r="C73" s="14"/>
      <c r="D73" s="14"/>
      <c r="E73" s="14"/>
      <c r="F73" s="14"/>
      <c r="G73" s="14"/>
      <c r="H73" s="15"/>
      <c r="I73" s="14" t="s">
        <v>36</v>
      </c>
      <c r="J73" s="14"/>
      <c r="K73" s="14"/>
      <c r="L73" s="15"/>
      <c r="M73" s="14"/>
      <c r="N73" s="14"/>
      <c r="P73" s="37" t="s">
        <v>65</v>
      </c>
      <c r="Q73" s="33" t="s">
        <v>141</v>
      </c>
      <c r="R73" s="32"/>
      <c r="S73" s="32"/>
    </row>
    <row r="74" spans="2:20" ht="15.75" thickBot="1" x14ac:dyDescent="0.3">
      <c r="B74" s="20"/>
      <c r="C74" s="21"/>
      <c r="D74" s="22"/>
      <c r="E74" s="23"/>
      <c r="F74" s="21"/>
      <c r="G74" s="21"/>
      <c r="H74" s="22"/>
      <c r="I74" s="21"/>
      <c r="J74" s="21"/>
      <c r="K74" s="21"/>
      <c r="L74" s="22"/>
      <c r="M74" s="21"/>
      <c r="N74" s="21"/>
      <c r="P74" s="37" t="s">
        <v>66</v>
      </c>
      <c r="Q74" s="33" t="s">
        <v>142</v>
      </c>
      <c r="R74" s="32"/>
      <c r="S74" s="32"/>
    </row>
    <row r="75" spans="2:20" x14ac:dyDescent="0.25">
      <c r="B75" s="46" t="s">
        <v>128</v>
      </c>
      <c r="C75" s="26"/>
      <c r="D75" s="26"/>
      <c r="E75" s="26"/>
      <c r="F75" s="26">
        <v>40000</v>
      </c>
      <c r="G75" s="26"/>
      <c r="H75" s="26"/>
      <c r="I75" s="26"/>
      <c r="J75" s="26"/>
      <c r="K75" s="65">
        <f>SUM(C75:J75)-D75-E75</f>
        <v>40000</v>
      </c>
      <c r="L75" s="26">
        <v>41000</v>
      </c>
      <c r="M75" s="26">
        <v>-1000</v>
      </c>
      <c r="N75" s="67">
        <f>K75-L75-M75</f>
        <v>0</v>
      </c>
      <c r="P75" s="37" t="s">
        <v>67</v>
      </c>
      <c r="Q75" s="33" t="s">
        <v>99</v>
      </c>
      <c r="R75" s="33"/>
      <c r="S75" s="33"/>
      <c r="T75" s="1"/>
    </row>
    <row r="76" spans="2:20" x14ac:dyDescent="0.25">
      <c r="B76" s="46" t="s">
        <v>136</v>
      </c>
      <c r="C76" s="26"/>
      <c r="D76" s="26"/>
      <c r="E76" s="26"/>
      <c r="F76" s="26">
        <v>20000</v>
      </c>
      <c r="G76" s="26"/>
      <c r="H76" s="26"/>
      <c r="I76" s="26"/>
      <c r="J76" s="26"/>
      <c r="K76" s="65">
        <f t="shared" ref="K76:K79" si="12">SUM(C76:J76)-D76-E76</f>
        <v>20000</v>
      </c>
      <c r="L76" s="26">
        <v>17000</v>
      </c>
      <c r="M76" s="26">
        <v>3000</v>
      </c>
      <c r="N76" s="67">
        <f t="shared" ref="N76:N78" si="13">K76-L76-M76</f>
        <v>0</v>
      </c>
      <c r="P76" s="37" t="s">
        <v>68</v>
      </c>
      <c r="Q76" s="33" t="s">
        <v>120</v>
      </c>
      <c r="R76" s="33"/>
      <c r="S76" s="33"/>
      <c r="T76" s="1"/>
    </row>
    <row r="77" spans="2:20" x14ac:dyDescent="0.25">
      <c r="B77" s="46" t="s">
        <v>137</v>
      </c>
      <c r="C77" s="26">
        <v>100000</v>
      </c>
      <c r="D77" s="26"/>
      <c r="E77" s="26"/>
      <c r="F77" s="26"/>
      <c r="G77" s="26"/>
      <c r="H77" s="26"/>
      <c r="I77" s="26"/>
      <c r="J77" s="26"/>
      <c r="K77" s="65">
        <f t="shared" si="12"/>
        <v>100000</v>
      </c>
      <c r="L77" s="30">
        <v>135000</v>
      </c>
      <c r="M77" s="30">
        <v>-35000</v>
      </c>
      <c r="N77" s="67">
        <f t="shared" si="13"/>
        <v>0</v>
      </c>
      <c r="P77" s="37" t="s">
        <v>69</v>
      </c>
      <c r="Q77" s="33" t="s">
        <v>115</v>
      </c>
      <c r="R77" s="32"/>
      <c r="S77" s="32"/>
    </row>
    <row r="78" spans="2:20" x14ac:dyDescent="0.25">
      <c r="B78" s="46" t="s">
        <v>138</v>
      </c>
      <c r="C78" s="26">
        <v>70000</v>
      </c>
      <c r="D78" s="26"/>
      <c r="E78" s="26"/>
      <c r="F78" s="26"/>
      <c r="G78" s="26"/>
      <c r="H78" s="26"/>
      <c r="I78" s="26"/>
      <c r="J78" s="26"/>
      <c r="K78" s="65">
        <f t="shared" si="12"/>
        <v>70000</v>
      </c>
      <c r="L78" s="30"/>
      <c r="M78" s="30"/>
      <c r="N78" s="67">
        <f t="shared" si="13"/>
        <v>70000</v>
      </c>
      <c r="P78" s="37" t="s">
        <v>70</v>
      </c>
      <c r="Q78" s="42" t="s">
        <v>143</v>
      </c>
      <c r="R78" s="32"/>
      <c r="S78" s="32"/>
    </row>
    <row r="79" spans="2:20" x14ac:dyDescent="0.25">
      <c r="B79" s="46"/>
      <c r="C79" s="26"/>
      <c r="D79" s="26"/>
      <c r="E79" s="26"/>
      <c r="F79" s="26"/>
      <c r="G79" s="26"/>
      <c r="H79" s="26"/>
      <c r="I79" s="26"/>
      <c r="J79" s="26"/>
      <c r="K79" s="65">
        <f t="shared" si="12"/>
        <v>0</v>
      </c>
      <c r="L79" s="26"/>
      <c r="M79" s="26"/>
      <c r="N79" s="67">
        <f t="shared" ref="N79" si="14">K79-L79-M79</f>
        <v>0</v>
      </c>
      <c r="P79" s="37" t="s">
        <v>71</v>
      </c>
      <c r="Q79" s="33" t="s">
        <v>144</v>
      </c>
      <c r="R79" s="32"/>
      <c r="S79" s="32"/>
    </row>
    <row r="80" spans="2:20" ht="15.75" thickBot="1" x14ac:dyDescent="0.3">
      <c r="B80" s="50"/>
      <c r="C80" s="39"/>
      <c r="D80" s="39"/>
      <c r="E80" s="39"/>
      <c r="F80" s="39"/>
      <c r="G80" s="39"/>
      <c r="H80" s="39"/>
      <c r="I80" s="39"/>
      <c r="J80" s="39"/>
      <c r="K80" s="66"/>
      <c r="L80" s="39"/>
      <c r="M80" s="39"/>
      <c r="N80" s="64"/>
    </row>
    <row r="81" spans="2:14" ht="15.75" thickBot="1" x14ac:dyDescent="0.3">
      <c r="B81" s="34" t="s">
        <v>41</v>
      </c>
      <c r="C81" s="35">
        <f>SUM(C75:C80)</f>
        <v>170000</v>
      </c>
      <c r="D81" s="35">
        <f>SUM(D75:D80)</f>
        <v>0</v>
      </c>
      <c r="E81" s="35">
        <f>SUM(E75:E80)</f>
        <v>0</v>
      </c>
      <c r="F81" s="35">
        <f>SUM(F75:F80)</f>
        <v>60000</v>
      </c>
      <c r="G81" s="35">
        <f>SUM(G75:G80)</f>
        <v>0</v>
      </c>
      <c r="H81" s="35">
        <f>SUM(H75:H80)</f>
        <v>0</v>
      </c>
      <c r="I81" s="35">
        <f>SUM(I75:I80)</f>
        <v>0</v>
      </c>
      <c r="J81" s="35">
        <f>SUM(J75:J80)</f>
        <v>0</v>
      </c>
      <c r="K81" s="35">
        <f>SUM(K75:K80)</f>
        <v>230000</v>
      </c>
      <c r="L81" s="35">
        <f>SUM(L75:L80)</f>
        <v>193000</v>
      </c>
      <c r="M81" s="35">
        <f>SUM(M75:M80)</f>
        <v>-33000</v>
      </c>
      <c r="N81" s="35">
        <f>SUM(N75:N80)</f>
        <v>70000</v>
      </c>
    </row>
    <row r="83" spans="2:14" x14ac:dyDescent="0.25">
      <c r="C83" s="36" t="s">
        <v>60</v>
      </c>
      <c r="D83" s="36" t="s">
        <v>61</v>
      </c>
      <c r="E83" s="36" t="s">
        <v>62</v>
      </c>
      <c r="F83" s="36" t="s">
        <v>63</v>
      </c>
      <c r="G83" s="36" t="s">
        <v>64</v>
      </c>
      <c r="H83" s="36" t="s">
        <v>65</v>
      </c>
      <c r="I83" s="36" t="s">
        <v>66</v>
      </c>
      <c r="J83" s="36" t="s">
        <v>67</v>
      </c>
      <c r="K83" s="36" t="s">
        <v>68</v>
      </c>
      <c r="L83" s="36" t="s">
        <v>69</v>
      </c>
      <c r="M83" s="36" t="s">
        <v>70</v>
      </c>
      <c r="N83" s="36" t="s">
        <v>71</v>
      </c>
    </row>
  </sheetData>
  <phoneticPr fontId="7" type="noConversion"/>
  <pageMargins left="0.19685039370078741" right="0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Overblik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kursus11</dc:creator>
  <cp:lastModifiedBy>margit Christiansen</cp:lastModifiedBy>
  <cp:lastPrinted>2025-01-22T14:20:39Z</cp:lastPrinted>
  <dcterms:created xsi:type="dcterms:W3CDTF">2011-12-17T12:43:43Z</dcterms:created>
  <dcterms:modified xsi:type="dcterms:W3CDTF">2025-02-04T14:39:25Z</dcterms:modified>
</cp:coreProperties>
</file>